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05" yWindow="-105" windowWidth="21840" windowHeight="12570" activeTab="6"/>
  </bookViews>
  <sheets>
    <sheet name="Art. 73 a" sheetId="5" r:id="rId1"/>
    <sheet name="Art. 73 b" sheetId="6" r:id="rId2"/>
    <sheet name="Art. 73 c" sheetId="7" r:id="rId3"/>
    <sheet name="Art. 73 d" sheetId="8" r:id="rId4"/>
    <sheet name="Art. 73 f" sheetId="11" r:id="rId5"/>
    <sheet name="Art. 73 h" sheetId="9" r:id="rId6"/>
    <sheet name="Art. 73 j" sheetId="10" r:id="rId7"/>
  </sheets>
  <calcPr calcId="125725"/>
</workbook>
</file>

<file path=xl/calcChain.xml><?xml version="1.0" encoding="utf-8"?>
<calcChain xmlns="http://schemas.openxmlformats.org/spreadsheetml/2006/main">
  <c r="F12" i="5"/>
  <c r="F30"/>
  <c r="F29"/>
  <c r="F28"/>
  <c r="F27"/>
  <c r="F26"/>
  <c r="F25"/>
  <c r="F24"/>
  <c r="F23"/>
  <c r="F22"/>
  <c r="F21"/>
  <c r="F20"/>
  <c r="F19"/>
  <c r="F18"/>
  <c r="F17"/>
  <c r="F16"/>
  <c r="F15"/>
  <c r="F14"/>
  <c r="F13"/>
</calcChain>
</file>

<file path=xl/sharedStrings.xml><?xml version="1.0" encoding="utf-8"?>
<sst xmlns="http://schemas.openxmlformats.org/spreadsheetml/2006/main" count="558" uniqueCount="115">
  <si>
    <t>Nr. crt.</t>
  </si>
  <si>
    <t>Bistrita</t>
  </si>
  <si>
    <t>Beclean</t>
  </si>
  <si>
    <t>Tarlisua</t>
  </si>
  <si>
    <t>Lunca Ilvei</t>
  </si>
  <si>
    <t>de</t>
  </si>
  <si>
    <t>Amplasare</t>
  </si>
  <si>
    <t>BN, Tarlisua, Tarlisua FN</t>
  </si>
  <si>
    <t>nu</t>
  </si>
  <si>
    <t>instalatii</t>
  </si>
  <si>
    <t>automatizare</t>
  </si>
  <si>
    <t>Determinarea costurilor de exploatare si a personalului necesar</t>
  </si>
  <si>
    <t>Indicator</t>
  </si>
  <si>
    <t>Descrierea instalatiilor, starea fizica si gradul de automatizare</t>
  </si>
  <si>
    <t>Descriere</t>
  </si>
  <si>
    <t>Stare</t>
  </si>
  <si>
    <t>Grad</t>
  </si>
  <si>
    <t>fizica</t>
  </si>
  <si>
    <t>Diagrame de pornire-oprire ale utilajelor de baza, Variatia consumului specific</t>
  </si>
  <si>
    <t>pornire-oprire</t>
  </si>
  <si>
    <t>Diagrame</t>
  </si>
  <si>
    <t>Variatia</t>
  </si>
  <si>
    <t>consumului</t>
  </si>
  <si>
    <t>specific</t>
  </si>
  <si>
    <t>variatie</t>
  </si>
  <si>
    <t>energie</t>
  </si>
  <si>
    <t>masura</t>
  </si>
  <si>
    <t>Schema instalatiei electrice de imbunatatire a factorului de putere</t>
  </si>
  <si>
    <t>Shema</t>
  </si>
  <si>
    <r>
      <t>imbunatatire cos</t>
    </r>
    <r>
      <rPr>
        <b/>
        <sz val="11"/>
        <color indexed="8"/>
        <rFont val="Arial"/>
        <charset val="238"/>
      </rPr>
      <t>ɸ</t>
    </r>
  </si>
  <si>
    <t>inst. electrica</t>
  </si>
  <si>
    <t>Sieu</t>
  </si>
  <si>
    <t>Ilva Mica</t>
  </si>
  <si>
    <t>Aparat</t>
  </si>
  <si>
    <t>buna</t>
  </si>
  <si>
    <t>functionala</t>
  </si>
  <si>
    <t>BN, Ilva Mica, Ilva Mica FN</t>
  </si>
  <si>
    <t>Epurarea apelor uzate</t>
  </si>
  <si>
    <t>Art. 73 - a)</t>
  </si>
  <si>
    <t>Consumul propriu tehnologic de energie electrica de proiect pentru asigurarea epurarii apei uzate</t>
  </si>
  <si>
    <t>Art. 73 - b)</t>
  </si>
  <si>
    <t>Denumire</t>
  </si>
  <si>
    <t>Statie de Epurare Ape Uzate</t>
  </si>
  <si>
    <t>Arcalia</t>
  </si>
  <si>
    <t>BN, Arcalia</t>
  </si>
  <si>
    <t>BN, Beclean, Ion Creanga nr. 36</t>
  </si>
  <si>
    <t>BN, Bistrita, Simpozionului nr. 1</t>
  </si>
  <si>
    <t>Blajeni</t>
  </si>
  <si>
    <t>BN, Sintereag, Blajenii de Jos, Blajenii de jos nr. 146A</t>
  </si>
  <si>
    <t>Chintelnic</t>
  </si>
  <si>
    <t>BN, Sieu-Magherus, Chintelnic, Cintelnic FN</t>
  </si>
  <si>
    <t>Dumitra (Tarpiu)</t>
  </si>
  <si>
    <t>BN, Dumitra, Tarpiu, Tarpiu FN</t>
  </si>
  <si>
    <t>Feldru</t>
  </si>
  <si>
    <t>BN, Feldru, Feldru FN</t>
  </si>
  <si>
    <t>Lechinta</t>
  </si>
  <si>
    <t>BN, Lechinta, Lechinta FN</t>
  </si>
  <si>
    <t>Lesu</t>
  </si>
  <si>
    <t>BN, Lesu, Lesu 133/A</t>
  </si>
  <si>
    <t>BN, Lunca Ilvei, Granicerilor FN</t>
  </si>
  <si>
    <t>Milas</t>
  </si>
  <si>
    <t>BN, Milas, Milas FN</t>
  </si>
  <si>
    <t>Cetate</t>
  </si>
  <si>
    <t>BN, Cetate, Pietris, Pietris FN</t>
  </si>
  <si>
    <t>Salva</t>
  </si>
  <si>
    <t>BN, Salva, Salva FN</t>
  </si>
  <si>
    <t>Chiuza</t>
  </si>
  <si>
    <t>BN, Chiuza, Sasarm, Sasarm FN</t>
  </si>
  <si>
    <t>BN, Sieu, Sieu FN</t>
  </si>
  <si>
    <t>Sangeorz Bai</t>
  </si>
  <si>
    <t>BN, Sangeorz Bai, Republicii DN17D</t>
  </si>
  <si>
    <t>Teaca</t>
  </si>
  <si>
    <t>BN, Teaca, Teaca FN</t>
  </si>
  <si>
    <t>Art. 73 - c)</t>
  </si>
  <si>
    <t>Art. 73 - d)</t>
  </si>
  <si>
    <t>Diagrame de variatie a energiei consumate de pompe functie de debitele de apa si de namol vehiculate</t>
  </si>
  <si>
    <t>Art. 73 - f)</t>
  </si>
  <si>
    <t>Lista aparate de masura pentru determinarea cantitatii apei uzate, epurate si a namolurilor</t>
  </si>
  <si>
    <t>cantitate</t>
  </si>
  <si>
    <t>apa uzata</t>
  </si>
  <si>
    <t>apa epurata</t>
  </si>
  <si>
    <t>namol</t>
  </si>
  <si>
    <t>Aparat masura</t>
  </si>
  <si>
    <t>Art. 73 - h)</t>
  </si>
  <si>
    <t xml:space="preserve">Lista aparate de masura pentru determinarea consumurilor de energie electrica din Statia de Epurare a apelor uzate </t>
  </si>
  <si>
    <t>Contor general</t>
  </si>
  <si>
    <t>Art. 73 - j)</t>
  </si>
  <si>
    <t>lipsa compensare</t>
  </si>
  <si>
    <t>exista compensare</t>
  </si>
  <si>
    <t>Siemens</t>
  </si>
  <si>
    <t>Multicont</t>
  </si>
  <si>
    <t>Promag</t>
  </si>
  <si>
    <t>MQI 99</t>
  </si>
  <si>
    <t>Prosonic</t>
  </si>
  <si>
    <t>MAG500</t>
  </si>
  <si>
    <t>Rosemount</t>
  </si>
  <si>
    <t>Chemitrec</t>
  </si>
  <si>
    <t>Nivelco</t>
  </si>
  <si>
    <t>MIK</t>
  </si>
  <si>
    <t>-</t>
  </si>
  <si>
    <t xml:space="preserve"> Nu exista o evidenta a variatiei de energie, fiindca consumurile sunt functie</t>
  </si>
  <si>
    <t>Nota:</t>
  </si>
  <si>
    <t>de regimul de lucru necesar asigurarii parametrilor optimi de functionare.</t>
  </si>
  <si>
    <r>
      <t>Nota</t>
    </r>
    <r>
      <rPr>
        <sz val="11"/>
        <color theme="1"/>
        <rFont val="Calibri"/>
        <family val="2"/>
        <scheme val="minor"/>
      </rPr>
      <t>: Nu exista o evidenta , fiindca regimul de pornire- oprire  si variatia consumului specific este</t>
    </r>
  </si>
  <si>
    <t>dat de necesitatile de asigurare a fluxului tehnologic la parametrii optimi.</t>
  </si>
  <si>
    <t>Norma</t>
  </si>
  <si>
    <t>de consum</t>
  </si>
  <si>
    <t>(kWh/mc)</t>
  </si>
  <si>
    <t>Anexa 42 a - Serviciul de canalizare</t>
  </si>
  <si>
    <t>Anexa nr.42 b - Serviciul de canalizare</t>
  </si>
  <si>
    <t>Anexa nr.42 c - Serviciul de canalizare</t>
  </si>
  <si>
    <t>Anexa nr.42d - Serviciul de canalizare</t>
  </si>
  <si>
    <t>Anexa nr.42 f - Serviciul de canalizare</t>
  </si>
  <si>
    <t>Anexa nr.42 h - Serviciul de canalizare</t>
  </si>
  <si>
    <t>Anexa nr.42 j - Serviciul de canalizare</t>
  </si>
</sst>
</file>

<file path=xl/styles.xml><?xml version="1.0" encoding="utf-8"?>
<styleSheet xmlns="http://schemas.openxmlformats.org/spreadsheetml/2006/main">
  <numFmts count="1">
    <numFmt numFmtId="164" formatCode="0.000"/>
  </numFmts>
  <fonts count="15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1"/>
      <name val="Arial"/>
      <family val="2"/>
      <charset val="238"/>
    </font>
    <font>
      <sz val="8"/>
      <name val="Calibri"/>
      <family val="2"/>
    </font>
    <font>
      <b/>
      <sz val="11"/>
      <color indexed="8"/>
      <name val="Arial"/>
      <charset val="238"/>
    </font>
    <font>
      <b/>
      <sz val="11"/>
      <color indexed="10"/>
      <name val="Calibri"/>
      <family val="2"/>
      <charset val="238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7" fillId="0" borderId="0" xfId="0" applyFont="1"/>
    <xf numFmtId="9" fontId="0" fillId="0" borderId="9" xfId="0" applyNumberFormat="1" applyBorder="1" applyAlignment="1">
      <alignment horizontal="center"/>
    </xf>
    <xf numFmtId="9" fontId="0" fillId="0" borderId="4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8" fillId="0" borderId="2" xfId="0" applyFont="1" applyBorder="1"/>
    <xf numFmtId="9" fontId="0" fillId="0" borderId="7" xfId="0" applyNumberForma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1" fillId="0" borderId="0" xfId="0" applyFont="1"/>
    <xf numFmtId="0" fontId="10" fillId="0" borderId="10" xfId="0" applyFont="1" applyBorder="1" applyAlignment="1">
      <alignment horizontal="left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9" fillId="0" borderId="1" xfId="0" applyFont="1" applyBorder="1"/>
    <xf numFmtId="0" fontId="9" fillId="0" borderId="3" xfId="0" applyFont="1" applyBorder="1" applyAlignment="1">
      <alignment horizontal="center"/>
    </xf>
    <xf numFmtId="0" fontId="9" fillId="0" borderId="2" xfId="0" applyFont="1" applyBorder="1"/>
    <xf numFmtId="0" fontId="12" fillId="0" borderId="2" xfId="0" applyFont="1" applyBorder="1"/>
    <xf numFmtId="0" fontId="9" fillId="0" borderId="5" xfId="0" applyFont="1" applyBorder="1" applyAlignment="1">
      <alignment horizontal="center"/>
    </xf>
    <xf numFmtId="0" fontId="9" fillId="0" borderId="6" xfId="0" applyFont="1" applyBorder="1"/>
    <xf numFmtId="0" fontId="10" fillId="0" borderId="0" xfId="0" applyFont="1" applyAlignment="1">
      <alignment horizontal="center"/>
    </xf>
    <xf numFmtId="0" fontId="9" fillId="0" borderId="7" xfId="0" applyFont="1" applyBorder="1" applyAlignment="1">
      <alignment horizontal="center"/>
    </xf>
    <xf numFmtId="0" fontId="13" fillId="0" borderId="0" xfId="0" applyFont="1"/>
    <xf numFmtId="0" fontId="14" fillId="0" borderId="0" xfId="0" applyFont="1"/>
    <xf numFmtId="164" fontId="0" fillId="0" borderId="4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30"/>
  <sheetViews>
    <sheetView workbookViewId="0">
      <selection activeCell="C2" sqref="C2"/>
    </sheetView>
  </sheetViews>
  <sheetFormatPr defaultRowHeight="15"/>
  <cols>
    <col min="1" max="1" width="10" bestFit="1" customWidth="1"/>
    <col min="2" max="2" width="6.85546875" customWidth="1"/>
    <col min="3" max="3" width="27.7109375" customWidth="1"/>
    <col min="4" max="4" width="49.7109375" customWidth="1"/>
    <col min="5" max="5" width="12.7109375" bestFit="1" customWidth="1"/>
    <col min="6" max="6" width="13.42578125" bestFit="1" customWidth="1"/>
    <col min="7" max="7" width="15.5703125" bestFit="1" customWidth="1"/>
    <col min="8" max="8" width="13.85546875" bestFit="1" customWidth="1"/>
    <col min="9" max="9" width="16.140625" bestFit="1" customWidth="1"/>
  </cols>
  <sheetData>
    <row r="3" spans="1:9" ht="15.75">
      <c r="A3" s="25" t="s">
        <v>38</v>
      </c>
      <c r="B3" s="14" t="s">
        <v>108</v>
      </c>
      <c r="C3" s="14"/>
      <c r="D3" s="14"/>
    </row>
    <row r="4" spans="1:9" ht="15.75">
      <c r="B4" s="14" t="s">
        <v>11</v>
      </c>
      <c r="C4" s="14"/>
      <c r="D4" s="14"/>
      <c r="E4" s="14"/>
      <c r="F4" s="15"/>
    </row>
    <row r="5" spans="1:9" ht="15.75">
      <c r="C5" s="14" t="s">
        <v>39</v>
      </c>
      <c r="D5" s="14"/>
      <c r="E5" s="14"/>
      <c r="F5" s="15"/>
    </row>
    <row r="7" spans="1:9">
      <c r="B7" s="16" t="s">
        <v>37</v>
      </c>
      <c r="C7" s="16"/>
      <c r="D7" s="16"/>
      <c r="E7" s="1"/>
      <c r="F7" s="1"/>
      <c r="G7" s="1"/>
      <c r="H7" s="1"/>
      <c r="I7" s="1"/>
    </row>
    <row r="8" spans="1:9" ht="15.75" thickBot="1">
      <c r="B8" s="1"/>
      <c r="E8" s="1"/>
      <c r="F8" s="1"/>
      <c r="G8" s="1"/>
      <c r="H8" s="1"/>
      <c r="I8" s="1"/>
    </row>
    <row r="9" spans="1:9">
      <c r="B9" s="64" t="s">
        <v>0</v>
      </c>
      <c r="C9" s="29" t="s">
        <v>41</v>
      </c>
      <c r="D9" s="18"/>
      <c r="E9" s="18"/>
      <c r="F9" s="61" t="s">
        <v>105</v>
      </c>
    </row>
    <row r="10" spans="1:9">
      <c r="B10" s="65"/>
      <c r="C10" s="24" t="s">
        <v>42</v>
      </c>
      <c r="D10" s="24" t="s">
        <v>6</v>
      </c>
      <c r="E10" s="19" t="s">
        <v>12</v>
      </c>
      <c r="F10" s="62" t="s">
        <v>106</v>
      </c>
    </row>
    <row r="11" spans="1:9" ht="15.75" thickBot="1">
      <c r="B11" s="66"/>
      <c r="C11" s="30"/>
      <c r="D11" s="20"/>
      <c r="E11" s="20"/>
      <c r="F11" s="63" t="s">
        <v>107</v>
      </c>
    </row>
    <row r="12" spans="1:9">
      <c r="B12" s="12">
        <v>1</v>
      </c>
      <c r="C12" s="2" t="s">
        <v>43</v>
      </c>
      <c r="D12" s="2" t="s">
        <v>44</v>
      </c>
      <c r="E12" s="2"/>
      <c r="F12" s="60">
        <f>56000/14055</f>
        <v>3.9843472073995021</v>
      </c>
    </row>
    <row r="13" spans="1:9">
      <c r="B13" s="6">
        <v>2</v>
      </c>
      <c r="C13" s="5" t="s">
        <v>2</v>
      </c>
      <c r="D13" s="5" t="s">
        <v>45</v>
      </c>
      <c r="E13" s="5"/>
      <c r="F13" s="58">
        <f>688155/2015208</f>
        <v>0.3414808793930949</v>
      </c>
    </row>
    <row r="14" spans="1:9">
      <c r="B14" s="6">
        <v>3</v>
      </c>
      <c r="C14" s="5" t="s">
        <v>1</v>
      </c>
      <c r="D14" s="5" t="s">
        <v>46</v>
      </c>
      <c r="E14" s="5"/>
      <c r="F14" s="58">
        <f>2904308/11662347</f>
        <v>0.24903289192132597</v>
      </c>
    </row>
    <row r="15" spans="1:9">
      <c r="B15" s="6">
        <v>4</v>
      </c>
      <c r="C15" s="5" t="s">
        <v>47</v>
      </c>
      <c r="D15" s="5" t="s">
        <v>48</v>
      </c>
      <c r="E15" s="5"/>
      <c r="F15" s="58">
        <f>54831/120140</f>
        <v>0.4563925420342933</v>
      </c>
    </row>
    <row r="16" spans="1:9">
      <c r="B16" s="6">
        <v>5</v>
      </c>
      <c r="C16" s="5" t="s">
        <v>49</v>
      </c>
      <c r="D16" s="5" t="s">
        <v>50</v>
      </c>
      <c r="E16" s="5"/>
      <c r="F16" s="58">
        <f>56203/28767</f>
        <v>1.9537317064692181</v>
      </c>
    </row>
    <row r="17" spans="2:9">
      <c r="B17" s="12">
        <v>6</v>
      </c>
      <c r="C17" s="2" t="s">
        <v>51</v>
      </c>
      <c r="D17" s="5" t="s">
        <v>52</v>
      </c>
      <c r="E17" s="5"/>
      <c r="F17" s="58">
        <f>2656/146461</f>
        <v>1.8134520452543681E-2</v>
      </c>
    </row>
    <row r="18" spans="2:9">
      <c r="B18" s="6">
        <v>7</v>
      </c>
      <c r="C18" s="5" t="s">
        <v>53</v>
      </c>
      <c r="D18" s="5" t="s">
        <v>54</v>
      </c>
      <c r="E18" s="5"/>
      <c r="F18" s="58">
        <f>97200/68931</f>
        <v>1.4101057579318448</v>
      </c>
    </row>
    <row r="19" spans="2:9">
      <c r="B19" s="12">
        <v>8</v>
      </c>
      <c r="C19" s="2" t="s">
        <v>32</v>
      </c>
      <c r="D19" s="5" t="s">
        <v>36</v>
      </c>
      <c r="E19" s="5"/>
      <c r="F19" s="58">
        <f>19690/69248</f>
        <v>0.28434034195933455</v>
      </c>
    </row>
    <row r="20" spans="2:9">
      <c r="B20" s="6">
        <v>9</v>
      </c>
      <c r="C20" s="5" t="s">
        <v>55</v>
      </c>
      <c r="D20" s="5" t="s">
        <v>56</v>
      </c>
      <c r="E20" s="5"/>
      <c r="F20" s="58">
        <f>111032/148154</f>
        <v>0.74943639726230815</v>
      </c>
      <c r="I20" s="17"/>
    </row>
    <row r="21" spans="2:9">
      <c r="B21" s="12">
        <v>10</v>
      </c>
      <c r="C21" s="2" t="s">
        <v>57</v>
      </c>
      <c r="D21" s="5" t="s">
        <v>58</v>
      </c>
      <c r="E21" s="5"/>
      <c r="F21" s="58">
        <f>37214/19895</f>
        <v>1.8705202312138729</v>
      </c>
      <c r="I21" s="17"/>
    </row>
    <row r="22" spans="2:9">
      <c r="B22" s="6">
        <v>11</v>
      </c>
      <c r="C22" s="31" t="s">
        <v>4</v>
      </c>
      <c r="D22" s="5" t="s">
        <v>59</v>
      </c>
      <c r="E22" s="5"/>
      <c r="F22" s="58">
        <f>70232/68816</f>
        <v>1.0205766100906766</v>
      </c>
      <c r="I22" s="17"/>
    </row>
    <row r="23" spans="2:9">
      <c r="B23" s="12">
        <v>12</v>
      </c>
      <c r="C23" s="2" t="s">
        <v>60</v>
      </c>
      <c r="D23" s="5" t="s">
        <v>61</v>
      </c>
      <c r="E23" s="5"/>
      <c r="F23" s="58">
        <f>12315/39187</f>
        <v>0.31426238293311559</v>
      </c>
    </row>
    <row r="24" spans="2:9">
      <c r="B24" s="12">
        <v>13</v>
      </c>
      <c r="C24" s="2" t="s">
        <v>62</v>
      </c>
      <c r="D24" s="5" t="s">
        <v>63</v>
      </c>
      <c r="E24" s="5"/>
      <c r="F24" s="58">
        <f>60566/143978</f>
        <v>0.42066148994985347</v>
      </c>
    </row>
    <row r="25" spans="2:9">
      <c r="B25" s="6">
        <v>14</v>
      </c>
      <c r="C25" s="5" t="s">
        <v>64</v>
      </c>
      <c r="D25" s="5" t="s">
        <v>65</v>
      </c>
      <c r="E25" s="5"/>
      <c r="F25" s="58">
        <f>333651/1331910</f>
        <v>0.25050566479717096</v>
      </c>
    </row>
    <row r="26" spans="2:9">
      <c r="B26" s="6">
        <v>15</v>
      </c>
      <c r="C26" s="5" t="s">
        <v>66</v>
      </c>
      <c r="D26" s="5" t="s">
        <v>67</v>
      </c>
      <c r="E26" s="5"/>
      <c r="F26" s="58">
        <f>51626/104147</f>
        <v>0.49570318876203828</v>
      </c>
    </row>
    <row r="27" spans="2:9">
      <c r="B27" s="12">
        <v>16</v>
      </c>
      <c r="C27" s="2" t="s">
        <v>31</v>
      </c>
      <c r="D27" s="5" t="s">
        <v>68</v>
      </c>
      <c r="E27" s="5"/>
      <c r="F27" s="58">
        <f>16040/78681</f>
        <v>0.20386116089017678</v>
      </c>
    </row>
    <row r="28" spans="2:9">
      <c r="B28" s="6">
        <v>17</v>
      </c>
      <c r="C28" s="5" t="s">
        <v>69</v>
      </c>
      <c r="D28" s="5" t="s">
        <v>70</v>
      </c>
      <c r="E28" s="5"/>
      <c r="F28" s="58">
        <f>495335/996327</f>
        <v>0.4971610726197323</v>
      </c>
    </row>
    <row r="29" spans="2:9">
      <c r="B29" s="6">
        <v>18</v>
      </c>
      <c r="C29" s="5" t="s">
        <v>71</v>
      </c>
      <c r="D29" s="5" t="s">
        <v>72</v>
      </c>
      <c r="E29" s="5"/>
      <c r="F29" s="58">
        <f>154528/82504</f>
        <v>1.8729758557160865</v>
      </c>
    </row>
    <row r="30" spans="2:9" ht="15.75" thickBot="1">
      <c r="B30" s="8">
        <v>19</v>
      </c>
      <c r="C30" s="9" t="s">
        <v>3</v>
      </c>
      <c r="D30" s="9" t="s">
        <v>7</v>
      </c>
      <c r="E30" s="9"/>
      <c r="F30" s="59">
        <f>9082/6397</f>
        <v>1.4197279974988275</v>
      </c>
    </row>
  </sheetData>
  <mergeCells count="1">
    <mergeCell ref="B9:B11"/>
  </mergeCells>
  <phoneticPr fontId="5" type="noConversion"/>
  <pageMargins left="0.7" right="0.7" top="0.75" bottom="0.75" header="0.3" footer="0.3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3:K30"/>
  <sheetViews>
    <sheetView workbookViewId="0">
      <selection activeCell="B3" sqref="B3"/>
    </sheetView>
  </sheetViews>
  <sheetFormatPr defaultRowHeight="15"/>
  <cols>
    <col min="1" max="1" width="9.85546875" bestFit="1" customWidth="1"/>
    <col min="2" max="2" width="6.85546875" customWidth="1"/>
    <col min="3" max="3" width="27.7109375" customWidth="1"/>
    <col min="4" max="4" width="49.7109375" customWidth="1"/>
    <col min="5" max="7" width="15.7109375" customWidth="1"/>
    <col min="8" max="8" width="13.42578125" bestFit="1" customWidth="1"/>
    <col min="9" max="9" width="15.5703125" bestFit="1" customWidth="1"/>
    <col min="10" max="10" width="13.85546875" bestFit="1" customWidth="1"/>
    <col min="11" max="11" width="16.140625" bestFit="1" customWidth="1"/>
  </cols>
  <sheetData>
    <row r="3" spans="1:11" ht="15.75">
      <c r="A3" s="25" t="s">
        <v>40</v>
      </c>
      <c r="B3" s="14" t="s">
        <v>109</v>
      </c>
      <c r="C3" s="14"/>
      <c r="D3" s="14"/>
    </row>
    <row r="4" spans="1:11" ht="15.75">
      <c r="B4" s="14" t="s">
        <v>11</v>
      </c>
      <c r="C4" s="14"/>
      <c r="D4" s="14"/>
      <c r="E4" s="14"/>
      <c r="F4" s="14"/>
      <c r="G4" s="14"/>
      <c r="H4" s="15"/>
    </row>
    <row r="5" spans="1:11" ht="15.75">
      <c r="C5" s="14" t="s">
        <v>13</v>
      </c>
      <c r="D5" s="14"/>
      <c r="E5" s="14"/>
      <c r="F5" s="14"/>
      <c r="G5" s="14"/>
      <c r="H5" s="15"/>
    </row>
    <row r="7" spans="1:11">
      <c r="B7" s="16" t="s">
        <v>37</v>
      </c>
      <c r="C7" s="16"/>
      <c r="D7" s="16"/>
      <c r="E7" s="1"/>
      <c r="F7" s="1"/>
      <c r="G7" s="1"/>
      <c r="H7" s="1"/>
      <c r="I7" s="1"/>
      <c r="J7" s="1"/>
      <c r="K7" s="1"/>
    </row>
    <row r="8" spans="1:11" ht="15.75" thickBot="1">
      <c r="B8" s="1"/>
      <c r="E8" s="1"/>
      <c r="F8" s="1"/>
      <c r="G8" s="1"/>
      <c r="H8" s="1"/>
      <c r="I8" s="1"/>
      <c r="J8" s="1"/>
      <c r="K8" s="1"/>
    </row>
    <row r="9" spans="1:11">
      <c r="B9" s="64" t="s">
        <v>0</v>
      </c>
      <c r="C9" s="29" t="s">
        <v>41</v>
      </c>
      <c r="D9" s="18"/>
      <c r="E9" s="18" t="s">
        <v>14</v>
      </c>
      <c r="F9" s="18" t="s">
        <v>15</v>
      </c>
      <c r="G9" s="21" t="s">
        <v>16</v>
      </c>
    </row>
    <row r="10" spans="1:11">
      <c r="B10" s="65"/>
      <c r="C10" s="24" t="s">
        <v>42</v>
      </c>
      <c r="D10" s="24" t="s">
        <v>6</v>
      </c>
      <c r="E10" s="19" t="s">
        <v>9</v>
      </c>
      <c r="F10" s="19" t="s">
        <v>17</v>
      </c>
      <c r="G10" s="22" t="s">
        <v>5</v>
      </c>
    </row>
    <row r="11" spans="1:11" ht="15.75" thickBot="1">
      <c r="B11" s="66"/>
      <c r="C11" s="30"/>
      <c r="D11" s="20"/>
      <c r="E11" s="20"/>
      <c r="F11" s="20"/>
      <c r="G11" s="23" t="s">
        <v>10</v>
      </c>
    </row>
    <row r="12" spans="1:11">
      <c r="B12" s="12">
        <v>1</v>
      </c>
      <c r="C12" s="2" t="s">
        <v>43</v>
      </c>
      <c r="D12" s="2" t="s">
        <v>44</v>
      </c>
      <c r="E12" s="3" t="s">
        <v>35</v>
      </c>
      <c r="F12" s="3" t="s">
        <v>34</v>
      </c>
      <c r="G12" s="26">
        <v>1</v>
      </c>
    </row>
    <row r="13" spans="1:11">
      <c r="B13" s="6">
        <v>2</v>
      </c>
      <c r="C13" s="5" t="s">
        <v>2</v>
      </c>
      <c r="D13" s="5" t="s">
        <v>45</v>
      </c>
      <c r="E13" s="4" t="s">
        <v>35</v>
      </c>
      <c r="F13" s="4" t="s">
        <v>34</v>
      </c>
      <c r="G13" s="27">
        <v>1</v>
      </c>
    </row>
    <row r="14" spans="1:11">
      <c r="B14" s="6">
        <v>3</v>
      </c>
      <c r="C14" s="5" t="s">
        <v>1</v>
      </c>
      <c r="D14" s="5" t="s">
        <v>46</v>
      </c>
      <c r="E14" s="4" t="s">
        <v>35</v>
      </c>
      <c r="F14" s="4" t="s">
        <v>34</v>
      </c>
      <c r="G14" s="27">
        <v>1</v>
      </c>
    </row>
    <row r="15" spans="1:11">
      <c r="B15" s="6">
        <v>4</v>
      </c>
      <c r="C15" s="5" t="s">
        <v>47</v>
      </c>
      <c r="D15" s="5" t="s">
        <v>48</v>
      </c>
      <c r="E15" s="4" t="s">
        <v>35</v>
      </c>
      <c r="F15" s="4" t="s">
        <v>34</v>
      </c>
      <c r="G15" s="27">
        <v>1</v>
      </c>
    </row>
    <row r="16" spans="1:11">
      <c r="B16" s="6">
        <v>5</v>
      </c>
      <c r="C16" s="5" t="s">
        <v>49</v>
      </c>
      <c r="D16" s="5" t="s">
        <v>50</v>
      </c>
      <c r="E16" s="4" t="s">
        <v>35</v>
      </c>
      <c r="F16" s="4" t="s">
        <v>34</v>
      </c>
      <c r="G16" s="27">
        <v>1</v>
      </c>
    </row>
    <row r="17" spans="2:11">
      <c r="B17" s="12">
        <v>6</v>
      </c>
      <c r="C17" s="2" t="s">
        <v>51</v>
      </c>
      <c r="D17" s="2" t="s">
        <v>52</v>
      </c>
      <c r="E17" s="4" t="s">
        <v>35</v>
      </c>
      <c r="F17" s="4" t="s">
        <v>34</v>
      </c>
      <c r="G17" s="27">
        <v>1</v>
      </c>
      <c r="K17" s="17"/>
    </row>
    <row r="18" spans="2:11">
      <c r="B18" s="6">
        <v>7</v>
      </c>
      <c r="C18" s="5" t="s">
        <v>53</v>
      </c>
      <c r="D18" s="5" t="s">
        <v>54</v>
      </c>
      <c r="E18" s="4" t="s">
        <v>35</v>
      </c>
      <c r="F18" s="4" t="s">
        <v>34</v>
      </c>
      <c r="G18" s="27">
        <v>1</v>
      </c>
      <c r="K18" s="17"/>
    </row>
    <row r="19" spans="2:11">
      <c r="B19" s="12">
        <v>8</v>
      </c>
      <c r="C19" s="2" t="s">
        <v>32</v>
      </c>
      <c r="D19" s="2" t="s">
        <v>36</v>
      </c>
      <c r="E19" s="4" t="s">
        <v>35</v>
      </c>
      <c r="F19" s="4" t="s">
        <v>34</v>
      </c>
      <c r="G19" s="27">
        <v>1</v>
      </c>
    </row>
    <row r="20" spans="2:11">
      <c r="B20" s="6">
        <v>9</v>
      </c>
      <c r="C20" s="5" t="s">
        <v>55</v>
      </c>
      <c r="D20" s="5" t="s">
        <v>56</v>
      </c>
      <c r="E20" s="4" t="s">
        <v>35</v>
      </c>
      <c r="F20" s="4" t="s">
        <v>34</v>
      </c>
      <c r="G20" s="27">
        <v>1</v>
      </c>
    </row>
    <row r="21" spans="2:11">
      <c r="B21" s="12">
        <v>10</v>
      </c>
      <c r="C21" s="2" t="s">
        <v>57</v>
      </c>
      <c r="D21" s="2" t="s">
        <v>58</v>
      </c>
      <c r="E21" s="4" t="s">
        <v>35</v>
      </c>
      <c r="F21" s="4" t="s">
        <v>34</v>
      </c>
      <c r="G21" s="27">
        <v>1</v>
      </c>
    </row>
    <row r="22" spans="2:11">
      <c r="B22" s="6">
        <v>11</v>
      </c>
      <c r="C22" s="31" t="s">
        <v>4</v>
      </c>
      <c r="D22" s="5" t="s">
        <v>59</v>
      </c>
      <c r="E22" s="4" t="s">
        <v>35</v>
      </c>
      <c r="F22" s="4" t="s">
        <v>34</v>
      </c>
      <c r="G22" s="27">
        <v>1</v>
      </c>
    </row>
    <row r="23" spans="2:11">
      <c r="B23" s="12">
        <v>12</v>
      </c>
      <c r="C23" s="2" t="s">
        <v>60</v>
      </c>
      <c r="D23" s="2" t="s">
        <v>61</v>
      </c>
      <c r="E23" s="4" t="s">
        <v>35</v>
      </c>
      <c r="F23" s="4" t="s">
        <v>34</v>
      </c>
      <c r="G23" s="27">
        <v>1</v>
      </c>
    </row>
    <row r="24" spans="2:11">
      <c r="B24" s="12">
        <v>13</v>
      </c>
      <c r="C24" s="2" t="s">
        <v>62</v>
      </c>
      <c r="D24" s="2" t="s">
        <v>63</v>
      </c>
      <c r="E24" s="4" t="s">
        <v>35</v>
      </c>
      <c r="F24" s="4" t="s">
        <v>34</v>
      </c>
      <c r="G24" s="27">
        <v>1</v>
      </c>
    </row>
    <row r="25" spans="2:11">
      <c r="B25" s="6">
        <v>14</v>
      </c>
      <c r="C25" s="5" t="s">
        <v>64</v>
      </c>
      <c r="D25" s="5" t="s">
        <v>65</v>
      </c>
      <c r="E25" s="4" t="s">
        <v>35</v>
      </c>
      <c r="F25" s="4" t="s">
        <v>34</v>
      </c>
      <c r="G25" s="27">
        <v>1</v>
      </c>
    </row>
    <row r="26" spans="2:11">
      <c r="B26" s="6">
        <v>15</v>
      </c>
      <c r="C26" s="5" t="s">
        <v>66</v>
      </c>
      <c r="D26" s="5" t="s">
        <v>67</v>
      </c>
      <c r="E26" s="4" t="s">
        <v>35</v>
      </c>
      <c r="F26" s="4" t="s">
        <v>34</v>
      </c>
      <c r="G26" s="27">
        <v>1</v>
      </c>
    </row>
    <row r="27" spans="2:11">
      <c r="B27" s="12">
        <v>16</v>
      </c>
      <c r="C27" s="2" t="s">
        <v>31</v>
      </c>
      <c r="D27" s="2" t="s">
        <v>68</v>
      </c>
      <c r="E27" s="4" t="s">
        <v>35</v>
      </c>
      <c r="F27" s="4" t="s">
        <v>34</v>
      </c>
      <c r="G27" s="27">
        <v>1</v>
      </c>
    </row>
    <row r="28" spans="2:11">
      <c r="B28" s="6">
        <v>17</v>
      </c>
      <c r="C28" s="5" t="s">
        <v>69</v>
      </c>
      <c r="D28" s="5" t="s">
        <v>70</v>
      </c>
      <c r="E28" s="4" t="s">
        <v>35</v>
      </c>
      <c r="F28" s="4" t="s">
        <v>34</v>
      </c>
      <c r="G28" s="27">
        <v>1</v>
      </c>
    </row>
    <row r="29" spans="2:11">
      <c r="B29" s="6">
        <v>18</v>
      </c>
      <c r="C29" s="5" t="s">
        <v>71</v>
      </c>
      <c r="D29" s="5" t="s">
        <v>72</v>
      </c>
      <c r="E29" s="4" t="s">
        <v>35</v>
      </c>
      <c r="F29" s="4" t="s">
        <v>34</v>
      </c>
      <c r="G29" s="27">
        <v>1</v>
      </c>
    </row>
    <row r="30" spans="2:11" ht="15.75" thickBot="1">
      <c r="B30" s="8">
        <v>19</v>
      </c>
      <c r="C30" s="9" t="s">
        <v>3</v>
      </c>
      <c r="D30" s="9" t="s">
        <v>7</v>
      </c>
      <c r="E30" s="10" t="s">
        <v>35</v>
      </c>
      <c r="F30" s="10" t="s">
        <v>34</v>
      </c>
      <c r="G30" s="32">
        <v>1</v>
      </c>
    </row>
  </sheetData>
  <mergeCells count="1">
    <mergeCell ref="B9:B11"/>
  </mergeCells>
  <phoneticPr fontId="5" type="noConversion"/>
  <pageMargins left="0.16" right="0.16" top="0.75" bottom="0.75" header="0.3" footer="0.3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3:J33"/>
  <sheetViews>
    <sheetView workbookViewId="0">
      <selection activeCell="B3" sqref="B3"/>
    </sheetView>
  </sheetViews>
  <sheetFormatPr defaultRowHeight="15"/>
  <cols>
    <col min="1" max="1" width="9.85546875" bestFit="1" customWidth="1"/>
    <col min="2" max="2" width="6.85546875" customWidth="1"/>
    <col min="3" max="3" width="27.7109375" customWidth="1"/>
    <col min="4" max="4" width="49.7109375" customWidth="1"/>
    <col min="5" max="5" width="15.5703125" bestFit="1" customWidth="1"/>
    <col min="6" max="6" width="13.85546875" bestFit="1" customWidth="1"/>
    <col min="7" max="7" width="16.140625" bestFit="1" customWidth="1"/>
  </cols>
  <sheetData>
    <row r="3" spans="1:7" ht="15.75">
      <c r="A3" s="25" t="s">
        <v>73</v>
      </c>
      <c r="B3" s="14" t="s">
        <v>110</v>
      </c>
      <c r="C3" s="14"/>
      <c r="D3" s="14"/>
    </row>
    <row r="4" spans="1:7" ht="15.75">
      <c r="B4" s="14" t="s">
        <v>11</v>
      </c>
      <c r="C4" s="14"/>
      <c r="D4" s="14"/>
    </row>
    <row r="5" spans="1:7" ht="15.75">
      <c r="C5" s="14" t="s">
        <v>18</v>
      </c>
      <c r="D5" s="14"/>
    </row>
    <row r="7" spans="1:7">
      <c r="B7" s="16" t="s">
        <v>37</v>
      </c>
      <c r="C7" s="16"/>
      <c r="D7" s="16"/>
      <c r="E7" s="1"/>
      <c r="F7" s="1"/>
      <c r="G7" s="1"/>
    </row>
    <row r="8" spans="1:7" ht="15.75" thickBot="1">
      <c r="B8" s="1"/>
      <c r="E8" s="1"/>
      <c r="F8" s="1"/>
      <c r="G8" s="1"/>
    </row>
    <row r="9" spans="1:7">
      <c r="B9" s="64" t="s">
        <v>0</v>
      </c>
      <c r="C9" s="29" t="s">
        <v>41</v>
      </c>
      <c r="D9" s="18"/>
      <c r="E9" s="18" t="s">
        <v>20</v>
      </c>
      <c r="F9" s="21" t="s">
        <v>21</v>
      </c>
    </row>
    <row r="10" spans="1:7">
      <c r="B10" s="65"/>
      <c r="C10" s="24" t="s">
        <v>42</v>
      </c>
      <c r="D10" s="24" t="s">
        <v>6</v>
      </c>
      <c r="E10" s="19" t="s">
        <v>19</v>
      </c>
      <c r="F10" s="22" t="s">
        <v>22</v>
      </c>
    </row>
    <row r="11" spans="1:7" ht="15.75" thickBot="1">
      <c r="B11" s="66"/>
      <c r="C11" s="30"/>
      <c r="D11" s="20"/>
      <c r="E11" s="20"/>
      <c r="F11" s="23" t="s">
        <v>23</v>
      </c>
    </row>
    <row r="12" spans="1:7">
      <c r="B12" s="12">
        <v>1</v>
      </c>
      <c r="C12" s="2" t="s">
        <v>43</v>
      </c>
      <c r="D12" s="2" t="s">
        <v>44</v>
      </c>
      <c r="E12" s="3" t="s">
        <v>8</v>
      </c>
      <c r="F12" s="13" t="s">
        <v>8</v>
      </c>
    </row>
    <row r="13" spans="1:7">
      <c r="B13" s="6">
        <v>2</v>
      </c>
      <c r="C13" s="5" t="s">
        <v>2</v>
      </c>
      <c r="D13" s="5" t="s">
        <v>45</v>
      </c>
      <c r="E13" s="4" t="s">
        <v>8</v>
      </c>
      <c r="F13" s="7" t="s">
        <v>8</v>
      </c>
    </row>
    <row r="14" spans="1:7">
      <c r="B14" s="6">
        <v>3</v>
      </c>
      <c r="C14" s="5" t="s">
        <v>1</v>
      </c>
      <c r="D14" s="5" t="s">
        <v>46</v>
      </c>
      <c r="E14" s="4" t="s">
        <v>8</v>
      </c>
      <c r="F14" s="7" t="s">
        <v>8</v>
      </c>
    </row>
    <row r="15" spans="1:7">
      <c r="B15" s="6">
        <v>4</v>
      </c>
      <c r="C15" s="5" t="s">
        <v>47</v>
      </c>
      <c r="D15" s="5" t="s">
        <v>48</v>
      </c>
      <c r="E15" s="4" t="s">
        <v>8</v>
      </c>
      <c r="F15" s="7" t="s">
        <v>8</v>
      </c>
    </row>
    <row r="16" spans="1:7">
      <c r="B16" s="6">
        <v>5</v>
      </c>
      <c r="C16" s="5" t="s">
        <v>49</v>
      </c>
      <c r="D16" s="5" t="s">
        <v>50</v>
      </c>
      <c r="E16" s="4" t="s">
        <v>8</v>
      </c>
      <c r="F16" s="7" t="s">
        <v>8</v>
      </c>
    </row>
    <row r="17" spans="2:10">
      <c r="B17" s="12">
        <v>6</v>
      </c>
      <c r="C17" s="2" t="s">
        <v>51</v>
      </c>
      <c r="D17" s="2" t="s">
        <v>52</v>
      </c>
      <c r="E17" s="4" t="s">
        <v>8</v>
      </c>
      <c r="F17" s="7" t="s">
        <v>8</v>
      </c>
      <c r="J17" s="17"/>
    </row>
    <row r="18" spans="2:10">
      <c r="B18" s="6">
        <v>7</v>
      </c>
      <c r="C18" s="5" t="s">
        <v>53</v>
      </c>
      <c r="D18" s="5" t="s">
        <v>54</v>
      </c>
      <c r="E18" s="4" t="s">
        <v>8</v>
      </c>
      <c r="F18" s="7" t="s">
        <v>8</v>
      </c>
      <c r="J18" s="17"/>
    </row>
    <row r="19" spans="2:10">
      <c r="B19" s="12">
        <v>8</v>
      </c>
      <c r="C19" s="2" t="s">
        <v>32</v>
      </c>
      <c r="D19" s="2" t="s">
        <v>36</v>
      </c>
      <c r="E19" s="4" t="s">
        <v>8</v>
      </c>
      <c r="F19" s="7" t="s">
        <v>8</v>
      </c>
    </row>
    <row r="20" spans="2:10">
      <c r="B20" s="6">
        <v>9</v>
      </c>
      <c r="C20" s="5" t="s">
        <v>55</v>
      </c>
      <c r="D20" s="5" t="s">
        <v>56</v>
      </c>
      <c r="E20" s="4" t="s">
        <v>8</v>
      </c>
      <c r="F20" s="7" t="s">
        <v>8</v>
      </c>
    </row>
    <row r="21" spans="2:10">
      <c r="B21" s="12">
        <v>10</v>
      </c>
      <c r="C21" s="2" t="s">
        <v>57</v>
      </c>
      <c r="D21" s="2" t="s">
        <v>58</v>
      </c>
      <c r="E21" s="4" t="s">
        <v>8</v>
      </c>
      <c r="F21" s="7" t="s">
        <v>8</v>
      </c>
    </row>
    <row r="22" spans="2:10">
      <c r="B22" s="6">
        <v>11</v>
      </c>
      <c r="C22" s="31" t="s">
        <v>4</v>
      </c>
      <c r="D22" s="5" t="s">
        <v>59</v>
      </c>
      <c r="E22" s="4" t="s">
        <v>8</v>
      </c>
      <c r="F22" s="7" t="s">
        <v>8</v>
      </c>
    </row>
    <row r="23" spans="2:10">
      <c r="B23" s="12">
        <v>12</v>
      </c>
      <c r="C23" s="2" t="s">
        <v>60</v>
      </c>
      <c r="D23" s="2" t="s">
        <v>61</v>
      </c>
      <c r="E23" s="4" t="s">
        <v>8</v>
      </c>
      <c r="F23" s="7" t="s">
        <v>8</v>
      </c>
    </row>
    <row r="24" spans="2:10">
      <c r="B24" s="12">
        <v>13</v>
      </c>
      <c r="C24" s="2" t="s">
        <v>62</v>
      </c>
      <c r="D24" s="2" t="s">
        <v>63</v>
      </c>
      <c r="E24" s="4" t="s">
        <v>8</v>
      </c>
      <c r="F24" s="7" t="s">
        <v>8</v>
      </c>
    </row>
    <row r="25" spans="2:10">
      <c r="B25" s="6">
        <v>14</v>
      </c>
      <c r="C25" s="5" t="s">
        <v>64</v>
      </c>
      <c r="D25" s="5" t="s">
        <v>65</v>
      </c>
      <c r="E25" s="4" t="s">
        <v>8</v>
      </c>
      <c r="F25" s="7" t="s">
        <v>8</v>
      </c>
    </row>
    <row r="26" spans="2:10">
      <c r="B26" s="6">
        <v>15</v>
      </c>
      <c r="C26" s="5" t="s">
        <v>66</v>
      </c>
      <c r="D26" s="5" t="s">
        <v>67</v>
      </c>
      <c r="E26" s="4" t="s">
        <v>8</v>
      </c>
      <c r="F26" s="7" t="s">
        <v>8</v>
      </c>
    </row>
    <row r="27" spans="2:10">
      <c r="B27" s="12">
        <v>16</v>
      </c>
      <c r="C27" s="2" t="s">
        <v>31</v>
      </c>
      <c r="D27" s="2" t="s">
        <v>68</v>
      </c>
      <c r="E27" s="4" t="s">
        <v>8</v>
      </c>
      <c r="F27" s="7" t="s">
        <v>8</v>
      </c>
    </row>
    <row r="28" spans="2:10">
      <c r="B28" s="6">
        <v>17</v>
      </c>
      <c r="C28" s="5" t="s">
        <v>69</v>
      </c>
      <c r="D28" s="5" t="s">
        <v>70</v>
      </c>
      <c r="E28" s="4" t="s">
        <v>8</v>
      </c>
      <c r="F28" s="7" t="s">
        <v>8</v>
      </c>
    </row>
    <row r="29" spans="2:10">
      <c r="B29" s="6">
        <v>18</v>
      </c>
      <c r="C29" s="5" t="s">
        <v>71</v>
      </c>
      <c r="D29" s="5" t="s">
        <v>72</v>
      </c>
      <c r="E29" s="4" t="s">
        <v>8</v>
      </c>
      <c r="F29" s="7" t="s">
        <v>8</v>
      </c>
    </row>
    <row r="30" spans="2:10" ht="15.75" thickBot="1">
      <c r="B30" s="8">
        <v>19</v>
      </c>
      <c r="C30" s="9" t="s">
        <v>3</v>
      </c>
      <c r="D30" s="9" t="s">
        <v>7</v>
      </c>
      <c r="E30" s="10" t="s">
        <v>8</v>
      </c>
      <c r="F30" s="11" t="s">
        <v>8</v>
      </c>
    </row>
    <row r="32" spans="2:10">
      <c r="B32" s="56" t="s">
        <v>103</v>
      </c>
    </row>
    <row r="33" spans="2:2">
      <c r="B33" t="s">
        <v>104</v>
      </c>
    </row>
  </sheetData>
  <mergeCells count="1">
    <mergeCell ref="B9:B11"/>
  </mergeCells>
  <phoneticPr fontId="5" type="noConversion"/>
  <pageMargins left="0.7" right="0.7" top="0.75" bottom="0.75" header="0.3" footer="0.3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3:I33"/>
  <sheetViews>
    <sheetView workbookViewId="0">
      <selection activeCell="B3" sqref="B3"/>
    </sheetView>
  </sheetViews>
  <sheetFormatPr defaultRowHeight="15"/>
  <cols>
    <col min="1" max="1" width="10.140625" bestFit="1" customWidth="1"/>
    <col min="2" max="2" width="6.85546875" customWidth="1"/>
    <col min="3" max="3" width="27.7109375" customWidth="1"/>
    <col min="4" max="4" width="49.7109375" customWidth="1"/>
    <col min="5" max="5" width="13.85546875" bestFit="1" customWidth="1"/>
    <col min="6" max="6" width="13.42578125" bestFit="1" customWidth="1"/>
    <col min="7" max="7" width="15.5703125" bestFit="1" customWidth="1"/>
    <col min="8" max="8" width="13.85546875" bestFit="1" customWidth="1"/>
    <col min="9" max="9" width="16.140625" bestFit="1" customWidth="1"/>
  </cols>
  <sheetData>
    <row r="3" spans="1:9" ht="15.75">
      <c r="A3" s="25" t="s">
        <v>74</v>
      </c>
      <c r="B3" s="14" t="s">
        <v>111</v>
      </c>
      <c r="C3" s="14"/>
      <c r="D3" s="14"/>
    </row>
    <row r="4" spans="1:9" ht="15.75">
      <c r="B4" s="14" t="s">
        <v>11</v>
      </c>
      <c r="C4" s="14"/>
      <c r="D4" s="14"/>
      <c r="E4" s="14"/>
      <c r="F4" s="15"/>
    </row>
    <row r="5" spans="1:9" ht="15.75">
      <c r="C5" s="14" t="s">
        <v>75</v>
      </c>
      <c r="D5" s="14"/>
      <c r="E5" s="14"/>
      <c r="F5" s="15"/>
    </row>
    <row r="7" spans="1:9">
      <c r="B7" s="16" t="s">
        <v>37</v>
      </c>
      <c r="C7" s="16"/>
      <c r="D7" s="16"/>
      <c r="E7" s="1"/>
      <c r="F7" s="1"/>
      <c r="G7" s="1"/>
      <c r="H7" s="1"/>
      <c r="I7" s="1"/>
    </row>
    <row r="8" spans="1:9" ht="15.75" thickBot="1">
      <c r="B8" s="1"/>
      <c r="E8" s="1"/>
      <c r="F8" s="1"/>
      <c r="G8" s="1"/>
      <c r="H8" s="1"/>
      <c r="I8" s="1"/>
    </row>
    <row r="9" spans="1:9">
      <c r="B9" s="64" t="s">
        <v>0</v>
      </c>
      <c r="C9" s="29" t="s">
        <v>41</v>
      </c>
      <c r="D9" s="18"/>
      <c r="E9" s="21" t="s">
        <v>20</v>
      </c>
    </row>
    <row r="10" spans="1:9">
      <c r="B10" s="65"/>
      <c r="C10" s="24" t="s">
        <v>42</v>
      </c>
      <c r="D10" s="24" t="s">
        <v>6</v>
      </c>
      <c r="E10" s="22" t="s">
        <v>24</v>
      </c>
    </row>
    <row r="11" spans="1:9" ht="15.75" thickBot="1">
      <c r="B11" s="66"/>
      <c r="C11" s="30"/>
      <c r="D11" s="20"/>
      <c r="E11" s="23" t="s">
        <v>25</v>
      </c>
    </row>
    <row r="12" spans="1:9">
      <c r="B12" s="12">
        <v>1</v>
      </c>
      <c r="C12" s="2" t="s">
        <v>43</v>
      </c>
      <c r="D12" s="2" t="s">
        <v>44</v>
      </c>
      <c r="E12" s="13" t="s">
        <v>8</v>
      </c>
    </row>
    <row r="13" spans="1:9">
      <c r="B13" s="6">
        <v>2</v>
      </c>
      <c r="C13" s="5" t="s">
        <v>2</v>
      </c>
      <c r="D13" s="5" t="s">
        <v>45</v>
      </c>
      <c r="E13" s="7" t="s">
        <v>8</v>
      </c>
    </row>
    <row r="14" spans="1:9">
      <c r="B14" s="6">
        <v>3</v>
      </c>
      <c r="C14" s="5" t="s">
        <v>1</v>
      </c>
      <c r="D14" s="5" t="s">
        <v>46</v>
      </c>
      <c r="E14" s="7" t="s">
        <v>8</v>
      </c>
    </row>
    <row r="15" spans="1:9">
      <c r="B15" s="6">
        <v>4</v>
      </c>
      <c r="C15" s="5" t="s">
        <v>47</v>
      </c>
      <c r="D15" s="5" t="s">
        <v>48</v>
      </c>
      <c r="E15" s="7" t="s">
        <v>8</v>
      </c>
    </row>
    <row r="16" spans="1:9">
      <c r="B16" s="6">
        <v>5</v>
      </c>
      <c r="C16" s="5" t="s">
        <v>49</v>
      </c>
      <c r="D16" s="5" t="s">
        <v>50</v>
      </c>
      <c r="E16" s="7" t="s">
        <v>8</v>
      </c>
    </row>
    <row r="17" spans="1:9">
      <c r="B17" s="12">
        <v>6</v>
      </c>
      <c r="C17" s="2" t="s">
        <v>51</v>
      </c>
      <c r="D17" s="2" t="s">
        <v>52</v>
      </c>
      <c r="E17" s="7" t="s">
        <v>8</v>
      </c>
      <c r="I17" s="17"/>
    </row>
    <row r="18" spans="1:9">
      <c r="B18" s="6">
        <v>7</v>
      </c>
      <c r="C18" s="5" t="s">
        <v>53</v>
      </c>
      <c r="D18" s="5" t="s">
        <v>54</v>
      </c>
      <c r="E18" s="7" t="s">
        <v>8</v>
      </c>
      <c r="I18" s="17"/>
    </row>
    <row r="19" spans="1:9">
      <c r="B19" s="12">
        <v>8</v>
      </c>
      <c r="C19" s="2" t="s">
        <v>32</v>
      </c>
      <c r="D19" s="2" t="s">
        <v>36</v>
      </c>
      <c r="E19" s="7" t="s">
        <v>8</v>
      </c>
    </row>
    <row r="20" spans="1:9">
      <c r="B20" s="6">
        <v>9</v>
      </c>
      <c r="C20" s="5" t="s">
        <v>55</v>
      </c>
      <c r="D20" s="5" t="s">
        <v>56</v>
      </c>
      <c r="E20" s="7" t="s">
        <v>8</v>
      </c>
    </row>
    <row r="21" spans="1:9">
      <c r="B21" s="12">
        <v>10</v>
      </c>
      <c r="C21" s="2" t="s">
        <v>57</v>
      </c>
      <c r="D21" s="2" t="s">
        <v>58</v>
      </c>
      <c r="E21" s="7" t="s">
        <v>8</v>
      </c>
    </row>
    <row r="22" spans="1:9">
      <c r="B22" s="6">
        <v>11</v>
      </c>
      <c r="C22" s="31" t="s">
        <v>4</v>
      </c>
      <c r="D22" s="5" t="s">
        <v>59</v>
      </c>
      <c r="E22" s="7" t="s">
        <v>8</v>
      </c>
    </row>
    <row r="23" spans="1:9">
      <c r="B23" s="12">
        <v>12</v>
      </c>
      <c r="C23" s="2" t="s">
        <v>60</v>
      </c>
      <c r="D23" s="2" t="s">
        <v>61</v>
      </c>
      <c r="E23" s="7" t="s">
        <v>8</v>
      </c>
    </row>
    <row r="24" spans="1:9">
      <c r="B24" s="12">
        <v>13</v>
      </c>
      <c r="C24" s="2" t="s">
        <v>62</v>
      </c>
      <c r="D24" s="2" t="s">
        <v>63</v>
      </c>
      <c r="E24" s="7" t="s">
        <v>8</v>
      </c>
    </row>
    <row r="25" spans="1:9">
      <c r="B25" s="6">
        <v>14</v>
      </c>
      <c r="C25" s="5" t="s">
        <v>64</v>
      </c>
      <c r="D25" s="5" t="s">
        <v>65</v>
      </c>
      <c r="E25" s="7" t="s">
        <v>8</v>
      </c>
    </row>
    <row r="26" spans="1:9">
      <c r="B26" s="6">
        <v>15</v>
      </c>
      <c r="C26" s="5" t="s">
        <v>66</v>
      </c>
      <c r="D26" s="5" t="s">
        <v>67</v>
      </c>
      <c r="E26" s="7" t="s">
        <v>8</v>
      </c>
    </row>
    <row r="27" spans="1:9">
      <c r="B27" s="12">
        <v>16</v>
      </c>
      <c r="C27" s="2" t="s">
        <v>31</v>
      </c>
      <c r="D27" s="2" t="s">
        <v>68</v>
      </c>
      <c r="E27" s="7" t="s">
        <v>8</v>
      </c>
    </row>
    <row r="28" spans="1:9">
      <c r="B28" s="6">
        <v>17</v>
      </c>
      <c r="C28" s="5" t="s">
        <v>69</v>
      </c>
      <c r="D28" s="5" t="s">
        <v>70</v>
      </c>
      <c r="E28" s="7" t="s">
        <v>8</v>
      </c>
    </row>
    <row r="29" spans="1:9">
      <c r="B29" s="6">
        <v>18</v>
      </c>
      <c r="C29" s="5" t="s">
        <v>71</v>
      </c>
      <c r="D29" s="5" t="s">
        <v>72</v>
      </c>
      <c r="E29" s="7" t="s">
        <v>8</v>
      </c>
    </row>
    <row r="30" spans="1:9" ht="15.75" thickBot="1">
      <c r="B30" s="8">
        <v>19</v>
      </c>
      <c r="C30" s="9" t="s">
        <v>3</v>
      </c>
      <c r="D30" s="9" t="s">
        <v>7</v>
      </c>
      <c r="E30" s="11" t="s">
        <v>8</v>
      </c>
    </row>
    <row r="32" spans="1:9">
      <c r="A32" s="57"/>
      <c r="B32" s="57" t="s">
        <v>101</v>
      </c>
      <c r="C32" t="s">
        <v>100</v>
      </c>
    </row>
    <row r="33" spans="3:3">
      <c r="C33" t="s">
        <v>102</v>
      </c>
    </row>
  </sheetData>
  <mergeCells count="1">
    <mergeCell ref="B9:B11"/>
  </mergeCells>
  <phoneticPr fontId="5" type="noConversion"/>
  <pageMargins left="0.7" right="0.7" top="0.75" bottom="0.75" header="0.3" footer="0.3"/>
  <pageSetup paperSize="9" orientation="landscape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3:I30"/>
  <sheetViews>
    <sheetView workbookViewId="0">
      <selection activeCell="B3" sqref="B3"/>
    </sheetView>
  </sheetViews>
  <sheetFormatPr defaultRowHeight="15"/>
  <cols>
    <col min="1" max="1" width="10.140625" bestFit="1" customWidth="1"/>
    <col min="2" max="2" width="6.85546875" customWidth="1"/>
    <col min="3" max="3" width="27.7109375" customWidth="1"/>
    <col min="4" max="4" width="49.7109375" customWidth="1"/>
    <col min="5" max="6" width="13.85546875" bestFit="1" customWidth="1"/>
    <col min="7" max="7" width="13.85546875" style="1" bestFit="1" customWidth="1"/>
    <col min="8" max="8" width="13.85546875" bestFit="1" customWidth="1"/>
    <col min="9" max="9" width="16.140625" bestFit="1" customWidth="1"/>
  </cols>
  <sheetData>
    <row r="3" spans="1:9" ht="15.75">
      <c r="A3" s="25" t="s">
        <v>76</v>
      </c>
      <c r="B3" s="14" t="s">
        <v>112</v>
      </c>
      <c r="C3" s="14"/>
      <c r="D3" s="14"/>
    </row>
    <row r="4" spans="1:9" ht="15.75">
      <c r="B4" s="14" t="s">
        <v>11</v>
      </c>
      <c r="C4" s="14"/>
      <c r="D4" s="14"/>
      <c r="E4" s="14"/>
      <c r="F4" s="15"/>
    </row>
    <row r="5" spans="1:9" ht="15.75">
      <c r="C5" s="14" t="s">
        <v>77</v>
      </c>
      <c r="D5" s="14"/>
      <c r="E5" s="14"/>
      <c r="F5" s="15"/>
    </row>
    <row r="7" spans="1:9">
      <c r="B7" s="16" t="s">
        <v>37</v>
      </c>
      <c r="C7" s="16"/>
      <c r="D7" s="16"/>
      <c r="E7" s="1"/>
      <c r="F7" s="1"/>
      <c r="H7" s="1"/>
      <c r="I7" s="1"/>
    </row>
    <row r="8" spans="1:9" ht="15.75" thickBot="1">
      <c r="B8" s="1"/>
      <c r="E8" s="1"/>
      <c r="F8" s="1"/>
      <c r="H8" s="1"/>
      <c r="I8" s="1"/>
    </row>
    <row r="9" spans="1:9">
      <c r="B9" s="64" t="s">
        <v>0</v>
      </c>
      <c r="C9" s="29" t="s">
        <v>41</v>
      </c>
      <c r="D9" s="18"/>
      <c r="E9" s="18" t="s">
        <v>82</v>
      </c>
      <c r="F9" s="18" t="s">
        <v>82</v>
      </c>
      <c r="G9" s="21" t="s">
        <v>82</v>
      </c>
    </row>
    <row r="10" spans="1:9">
      <c r="B10" s="65"/>
      <c r="C10" s="24" t="s">
        <v>42</v>
      </c>
      <c r="D10" s="24" t="s">
        <v>6</v>
      </c>
      <c r="E10" s="19" t="s">
        <v>78</v>
      </c>
      <c r="F10" s="19" t="s">
        <v>78</v>
      </c>
      <c r="G10" s="22" t="s">
        <v>78</v>
      </c>
    </row>
    <row r="11" spans="1:9" ht="15.75" thickBot="1">
      <c r="B11" s="66"/>
      <c r="C11" s="30"/>
      <c r="D11" s="20"/>
      <c r="E11" s="20" t="s">
        <v>79</v>
      </c>
      <c r="F11" s="20" t="s">
        <v>80</v>
      </c>
      <c r="G11" s="23" t="s">
        <v>81</v>
      </c>
    </row>
    <row r="12" spans="1:9">
      <c r="B12" s="12">
        <v>1</v>
      </c>
      <c r="C12" s="2" t="s">
        <v>43</v>
      </c>
      <c r="D12" s="2" t="s">
        <v>44</v>
      </c>
      <c r="E12" s="3" t="s">
        <v>99</v>
      </c>
      <c r="F12" s="3" t="s">
        <v>99</v>
      </c>
      <c r="G12" s="13" t="s">
        <v>99</v>
      </c>
    </row>
    <row r="13" spans="1:9">
      <c r="B13" s="6">
        <v>2</v>
      </c>
      <c r="C13" s="5" t="s">
        <v>2</v>
      </c>
      <c r="D13" s="5" t="s">
        <v>45</v>
      </c>
      <c r="E13" s="4" t="s">
        <v>89</v>
      </c>
      <c r="F13" s="4" t="s">
        <v>90</v>
      </c>
      <c r="G13" s="7" t="s">
        <v>99</v>
      </c>
    </row>
    <row r="14" spans="1:9">
      <c r="B14" s="6">
        <v>3</v>
      </c>
      <c r="C14" s="5" t="s">
        <v>1</v>
      </c>
      <c r="D14" s="5" t="s">
        <v>46</v>
      </c>
      <c r="E14" s="4" t="s">
        <v>91</v>
      </c>
      <c r="F14" s="4" t="s">
        <v>91</v>
      </c>
      <c r="G14" s="7" t="s">
        <v>99</v>
      </c>
    </row>
    <row r="15" spans="1:9">
      <c r="B15" s="6">
        <v>4</v>
      </c>
      <c r="C15" s="5" t="s">
        <v>47</v>
      </c>
      <c r="D15" s="5" t="s">
        <v>48</v>
      </c>
      <c r="E15" s="4" t="s">
        <v>92</v>
      </c>
      <c r="F15" s="4" t="s">
        <v>92</v>
      </c>
      <c r="G15" s="7" t="s">
        <v>99</v>
      </c>
    </row>
    <row r="16" spans="1:9">
      <c r="B16" s="6">
        <v>5</v>
      </c>
      <c r="C16" s="5" t="s">
        <v>49</v>
      </c>
      <c r="D16" s="5" t="s">
        <v>50</v>
      </c>
      <c r="E16" s="4" t="s">
        <v>91</v>
      </c>
      <c r="F16" s="4" t="s">
        <v>93</v>
      </c>
      <c r="G16" s="7" t="s">
        <v>99</v>
      </c>
    </row>
    <row r="17" spans="2:9">
      <c r="B17" s="12">
        <v>6</v>
      </c>
      <c r="C17" s="2" t="s">
        <v>51</v>
      </c>
      <c r="D17" s="2" t="s">
        <v>52</v>
      </c>
      <c r="E17" s="4" t="s">
        <v>92</v>
      </c>
      <c r="F17" s="4" t="s">
        <v>99</v>
      </c>
      <c r="G17" s="7" t="s">
        <v>99</v>
      </c>
      <c r="I17" s="17"/>
    </row>
    <row r="18" spans="2:9">
      <c r="B18" s="6">
        <v>7</v>
      </c>
      <c r="C18" s="5" t="s">
        <v>53</v>
      </c>
      <c r="D18" s="5" t="s">
        <v>54</v>
      </c>
      <c r="E18" s="4" t="s">
        <v>89</v>
      </c>
      <c r="F18" s="4" t="s">
        <v>94</v>
      </c>
      <c r="G18" s="7" t="s">
        <v>99</v>
      </c>
      <c r="I18" s="17"/>
    </row>
    <row r="19" spans="2:9">
      <c r="B19" s="12">
        <v>8</v>
      </c>
      <c r="C19" s="2" t="s">
        <v>32</v>
      </c>
      <c r="D19" s="2" t="s">
        <v>36</v>
      </c>
      <c r="E19" s="4" t="s">
        <v>99</v>
      </c>
      <c r="F19" s="4" t="s">
        <v>99</v>
      </c>
      <c r="G19" s="7" t="s">
        <v>99</v>
      </c>
    </row>
    <row r="20" spans="2:9">
      <c r="B20" s="6">
        <v>9</v>
      </c>
      <c r="C20" s="5" t="s">
        <v>55</v>
      </c>
      <c r="D20" s="5" t="s">
        <v>56</v>
      </c>
      <c r="E20" s="4" t="s">
        <v>95</v>
      </c>
      <c r="F20" s="4" t="s">
        <v>99</v>
      </c>
      <c r="G20" s="7" t="s">
        <v>99</v>
      </c>
    </row>
    <row r="21" spans="2:9">
      <c r="B21" s="12">
        <v>10</v>
      </c>
      <c r="C21" s="2" t="s">
        <v>57</v>
      </c>
      <c r="D21" s="2" t="s">
        <v>58</v>
      </c>
      <c r="E21" s="4" t="s">
        <v>95</v>
      </c>
      <c r="F21" s="4" t="s">
        <v>99</v>
      </c>
      <c r="G21" s="7" t="s">
        <v>99</v>
      </c>
    </row>
    <row r="22" spans="2:9">
      <c r="B22" s="6">
        <v>11</v>
      </c>
      <c r="C22" s="31" t="s">
        <v>4</v>
      </c>
      <c r="D22" s="5" t="s">
        <v>59</v>
      </c>
      <c r="E22" s="4" t="s">
        <v>96</v>
      </c>
      <c r="F22" s="4" t="s">
        <v>93</v>
      </c>
      <c r="G22" s="7" t="s">
        <v>99</v>
      </c>
    </row>
    <row r="23" spans="2:9">
      <c r="B23" s="12">
        <v>12</v>
      </c>
      <c r="C23" s="2" t="s">
        <v>60</v>
      </c>
      <c r="D23" s="2" t="s">
        <v>61</v>
      </c>
      <c r="E23" s="4" t="s">
        <v>93</v>
      </c>
      <c r="F23" s="4" t="s">
        <v>99</v>
      </c>
      <c r="G23" s="7" t="s">
        <v>99</v>
      </c>
    </row>
    <row r="24" spans="2:9">
      <c r="B24" s="12">
        <v>13</v>
      </c>
      <c r="C24" s="2" t="s">
        <v>62</v>
      </c>
      <c r="D24" s="2" t="s">
        <v>63</v>
      </c>
      <c r="E24" s="4" t="s">
        <v>99</v>
      </c>
      <c r="F24" s="4" t="s">
        <v>99</v>
      </c>
      <c r="G24" s="7" t="s">
        <v>99</v>
      </c>
    </row>
    <row r="25" spans="2:9">
      <c r="B25" s="6">
        <v>14</v>
      </c>
      <c r="C25" s="5" t="s">
        <v>64</v>
      </c>
      <c r="D25" s="5" t="s">
        <v>65</v>
      </c>
      <c r="E25" s="4" t="s">
        <v>89</v>
      </c>
      <c r="F25" s="4" t="s">
        <v>90</v>
      </c>
      <c r="G25" s="7" t="s">
        <v>99</v>
      </c>
    </row>
    <row r="26" spans="2:9">
      <c r="B26" s="6">
        <v>15</v>
      </c>
      <c r="C26" s="5" t="s">
        <v>66</v>
      </c>
      <c r="D26" s="5" t="s">
        <v>67</v>
      </c>
      <c r="E26" s="4" t="s">
        <v>97</v>
      </c>
      <c r="F26" s="4" t="s">
        <v>93</v>
      </c>
      <c r="G26" s="7" t="s">
        <v>99</v>
      </c>
    </row>
    <row r="27" spans="2:9">
      <c r="B27" s="12">
        <v>16</v>
      </c>
      <c r="C27" s="2" t="s">
        <v>31</v>
      </c>
      <c r="D27" s="2" t="s">
        <v>68</v>
      </c>
      <c r="E27" s="4" t="s">
        <v>96</v>
      </c>
      <c r="F27" s="4" t="s">
        <v>99</v>
      </c>
      <c r="G27" s="7" t="s">
        <v>99</v>
      </c>
    </row>
    <row r="28" spans="2:9">
      <c r="B28" s="6">
        <v>17</v>
      </c>
      <c r="C28" s="5" t="s">
        <v>69</v>
      </c>
      <c r="D28" s="5" t="s">
        <v>70</v>
      </c>
      <c r="E28" s="4" t="s">
        <v>98</v>
      </c>
      <c r="F28" s="4" t="s">
        <v>90</v>
      </c>
      <c r="G28" s="7" t="s">
        <v>99</v>
      </c>
    </row>
    <row r="29" spans="2:9">
      <c r="B29" s="6">
        <v>18</v>
      </c>
      <c r="C29" s="5" t="s">
        <v>71</v>
      </c>
      <c r="D29" s="5" t="s">
        <v>72</v>
      </c>
      <c r="E29" s="4" t="s">
        <v>90</v>
      </c>
      <c r="F29" s="4" t="s">
        <v>99</v>
      </c>
      <c r="G29" s="7" t="s">
        <v>99</v>
      </c>
    </row>
    <row r="30" spans="2:9" ht="15.75" thickBot="1">
      <c r="B30" s="8">
        <v>19</v>
      </c>
      <c r="C30" s="9" t="s">
        <v>3</v>
      </c>
      <c r="D30" s="9" t="s">
        <v>7</v>
      </c>
      <c r="E30" s="10" t="s">
        <v>93</v>
      </c>
      <c r="F30" s="10" t="s">
        <v>99</v>
      </c>
      <c r="G30" s="11" t="s">
        <v>99</v>
      </c>
    </row>
  </sheetData>
  <mergeCells count="1">
    <mergeCell ref="B9:B11"/>
  </mergeCells>
  <phoneticPr fontId="5" type="noConversion"/>
  <pageMargins left="0.16" right="0.16" top="0.75" bottom="0.75" header="0.3" footer="0.3"/>
  <pageSetup paperSize="9"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3:I30"/>
  <sheetViews>
    <sheetView workbookViewId="0">
      <selection activeCell="G5" sqref="G5"/>
    </sheetView>
  </sheetViews>
  <sheetFormatPr defaultRowHeight="15"/>
  <cols>
    <col min="1" max="1" width="10.140625" bestFit="1" customWidth="1"/>
    <col min="2" max="2" width="6.85546875" style="33" customWidth="1"/>
    <col min="3" max="3" width="27.7109375" style="33" customWidth="1"/>
    <col min="4" max="4" width="49.7109375" style="33" customWidth="1"/>
    <col min="5" max="5" width="15.7109375" style="35" customWidth="1"/>
    <col min="6" max="6" width="13.42578125" bestFit="1" customWidth="1"/>
    <col min="7" max="7" width="15.5703125" bestFit="1" customWidth="1"/>
    <col min="8" max="8" width="13.85546875" bestFit="1" customWidth="1"/>
    <col min="9" max="9" width="16.140625" bestFit="1" customWidth="1"/>
  </cols>
  <sheetData>
    <row r="3" spans="1:9">
      <c r="A3" s="25" t="s">
        <v>83</v>
      </c>
      <c r="B3" s="34" t="s">
        <v>113</v>
      </c>
      <c r="C3" s="34"/>
      <c r="D3" s="34"/>
    </row>
    <row r="4" spans="1:9" ht="15.75">
      <c r="B4" s="34" t="s">
        <v>11</v>
      </c>
      <c r="C4" s="34"/>
      <c r="D4" s="34"/>
      <c r="E4" s="54"/>
      <c r="F4" s="15"/>
    </row>
    <row r="5" spans="1:9" ht="15.75">
      <c r="C5" s="34" t="s">
        <v>84</v>
      </c>
      <c r="D5" s="34"/>
      <c r="E5" s="54"/>
      <c r="F5" s="15"/>
    </row>
    <row r="7" spans="1:9">
      <c r="B7" s="41" t="s">
        <v>37</v>
      </c>
      <c r="C7" s="41"/>
      <c r="D7" s="41"/>
      <c r="F7" s="1"/>
      <c r="G7" s="1"/>
      <c r="H7" s="1"/>
      <c r="I7" s="1"/>
    </row>
    <row r="8" spans="1:9" ht="15.75" thickBot="1">
      <c r="B8" s="35"/>
      <c r="F8" s="1"/>
      <c r="G8" s="1"/>
      <c r="H8" s="1"/>
      <c r="I8" s="1"/>
    </row>
    <row r="9" spans="1:9">
      <c r="B9" s="67" t="s">
        <v>0</v>
      </c>
      <c r="C9" s="42" t="s">
        <v>41</v>
      </c>
      <c r="D9" s="43"/>
      <c r="E9" s="36" t="s">
        <v>33</v>
      </c>
    </row>
    <row r="10" spans="1:9">
      <c r="B10" s="68"/>
      <c r="C10" s="44" t="s">
        <v>42</v>
      </c>
      <c r="D10" s="44" t="s">
        <v>6</v>
      </c>
      <c r="E10" s="37" t="s">
        <v>5</v>
      </c>
    </row>
    <row r="11" spans="1:9" ht="15.75" thickBot="1">
      <c r="B11" s="69"/>
      <c r="C11" s="45"/>
      <c r="D11" s="46"/>
      <c r="E11" s="38" t="s">
        <v>26</v>
      </c>
    </row>
    <row r="12" spans="1:9">
      <c r="B12" s="47">
        <v>1</v>
      </c>
      <c r="C12" s="48" t="s">
        <v>43</v>
      </c>
      <c r="D12" s="48" t="s">
        <v>44</v>
      </c>
      <c r="E12" s="39" t="s">
        <v>85</v>
      </c>
    </row>
    <row r="13" spans="1:9">
      <c r="B13" s="49">
        <v>2</v>
      </c>
      <c r="C13" s="50" t="s">
        <v>2</v>
      </c>
      <c r="D13" s="50" t="s">
        <v>45</v>
      </c>
      <c r="E13" s="40" t="s">
        <v>85</v>
      </c>
    </row>
    <row r="14" spans="1:9">
      <c r="B14" s="49">
        <v>3</v>
      </c>
      <c r="C14" s="50" t="s">
        <v>1</v>
      </c>
      <c r="D14" s="50" t="s">
        <v>46</v>
      </c>
      <c r="E14" s="40" t="s">
        <v>85</v>
      </c>
    </row>
    <row r="15" spans="1:9">
      <c r="B15" s="49">
        <v>4</v>
      </c>
      <c r="C15" s="50" t="s">
        <v>47</v>
      </c>
      <c r="D15" s="50" t="s">
        <v>48</v>
      </c>
      <c r="E15" s="40" t="s">
        <v>85</v>
      </c>
    </row>
    <row r="16" spans="1:9">
      <c r="B16" s="49">
        <v>5</v>
      </c>
      <c r="C16" s="50" t="s">
        <v>49</v>
      </c>
      <c r="D16" s="50" t="s">
        <v>50</v>
      </c>
      <c r="E16" s="40" t="s">
        <v>85</v>
      </c>
    </row>
    <row r="17" spans="2:9">
      <c r="B17" s="47">
        <v>6</v>
      </c>
      <c r="C17" s="48" t="s">
        <v>51</v>
      </c>
      <c r="D17" s="48" t="s">
        <v>52</v>
      </c>
      <c r="E17" s="40" t="s">
        <v>85</v>
      </c>
      <c r="I17" s="17"/>
    </row>
    <row r="18" spans="2:9">
      <c r="B18" s="49">
        <v>7</v>
      </c>
      <c r="C18" s="50" t="s">
        <v>53</v>
      </c>
      <c r="D18" s="50" t="s">
        <v>54</v>
      </c>
      <c r="E18" s="40" t="s">
        <v>85</v>
      </c>
      <c r="I18" s="17"/>
    </row>
    <row r="19" spans="2:9">
      <c r="B19" s="47">
        <v>8</v>
      </c>
      <c r="C19" s="48" t="s">
        <v>32</v>
      </c>
      <c r="D19" s="48" t="s">
        <v>36</v>
      </c>
      <c r="E19" s="40" t="s">
        <v>85</v>
      </c>
    </row>
    <row r="20" spans="2:9">
      <c r="B20" s="49">
        <v>9</v>
      </c>
      <c r="C20" s="50" t="s">
        <v>55</v>
      </c>
      <c r="D20" s="50" t="s">
        <v>56</v>
      </c>
      <c r="E20" s="40" t="s">
        <v>85</v>
      </c>
    </row>
    <row r="21" spans="2:9">
      <c r="B21" s="47">
        <v>10</v>
      </c>
      <c r="C21" s="48" t="s">
        <v>57</v>
      </c>
      <c r="D21" s="48" t="s">
        <v>58</v>
      </c>
      <c r="E21" s="40" t="s">
        <v>85</v>
      </c>
    </row>
    <row r="22" spans="2:9">
      <c r="B22" s="49">
        <v>11</v>
      </c>
      <c r="C22" s="51" t="s">
        <v>4</v>
      </c>
      <c r="D22" s="50" t="s">
        <v>59</v>
      </c>
      <c r="E22" s="40" t="s">
        <v>85</v>
      </c>
    </row>
    <row r="23" spans="2:9">
      <c r="B23" s="47">
        <v>12</v>
      </c>
      <c r="C23" s="48" t="s">
        <v>60</v>
      </c>
      <c r="D23" s="48" t="s">
        <v>61</v>
      </c>
      <c r="E23" s="40" t="s">
        <v>85</v>
      </c>
    </row>
    <row r="24" spans="2:9">
      <c r="B24" s="47">
        <v>13</v>
      </c>
      <c r="C24" s="48" t="s">
        <v>62</v>
      </c>
      <c r="D24" s="48" t="s">
        <v>63</v>
      </c>
      <c r="E24" s="40" t="s">
        <v>85</v>
      </c>
    </row>
    <row r="25" spans="2:9">
      <c r="B25" s="49">
        <v>14</v>
      </c>
      <c r="C25" s="50" t="s">
        <v>64</v>
      </c>
      <c r="D25" s="50" t="s">
        <v>65</v>
      </c>
      <c r="E25" s="40" t="s">
        <v>85</v>
      </c>
    </row>
    <row r="26" spans="2:9">
      <c r="B26" s="49">
        <v>15</v>
      </c>
      <c r="C26" s="50" t="s">
        <v>66</v>
      </c>
      <c r="D26" s="50" t="s">
        <v>67</v>
      </c>
      <c r="E26" s="40" t="s">
        <v>85</v>
      </c>
    </row>
    <row r="27" spans="2:9">
      <c r="B27" s="47">
        <v>16</v>
      </c>
      <c r="C27" s="48" t="s">
        <v>31</v>
      </c>
      <c r="D27" s="48" t="s">
        <v>68</v>
      </c>
      <c r="E27" s="40" t="s">
        <v>85</v>
      </c>
    </row>
    <row r="28" spans="2:9">
      <c r="B28" s="49">
        <v>17</v>
      </c>
      <c r="C28" s="50" t="s">
        <v>69</v>
      </c>
      <c r="D28" s="50" t="s">
        <v>70</v>
      </c>
      <c r="E28" s="40" t="s">
        <v>85</v>
      </c>
    </row>
    <row r="29" spans="2:9">
      <c r="B29" s="49">
        <v>18</v>
      </c>
      <c r="C29" s="50" t="s">
        <v>71</v>
      </c>
      <c r="D29" s="50" t="s">
        <v>72</v>
      </c>
      <c r="E29" s="40" t="s">
        <v>85</v>
      </c>
    </row>
    <row r="30" spans="2:9" ht="15.75" thickBot="1">
      <c r="B30" s="52">
        <v>19</v>
      </c>
      <c r="C30" s="53" t="s">
        <v>3</v>
      </c>
      <c r="D30" s="53" t="s">
        <v>7</v>
      </c>
      <c r="E30" s="55" t="s">
        <v>85</v>
      </c>
    </row>
  </sheetData>
  <mergeCells count="1">
    <mergeCell ref="B9:B11"/>
  </mergeCells>
  <phoneticPr fontId="5" type="noConversion"/>
  <pageMargins left="0.7" right="0.7" top="0.75" bottom="0.75" header="0.3" footer="0.3"/>
  <pageSetup paperSize="9" orientation="landscape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3:I30"/>
  <sheetViews>
    <sheetView tabSelected="1" workbookViewId="0">
      <selection activeCell="D2" sqref="D2"/>
    </sheetView>
  </sheetViews>
  <sheetFormatPr defaultRowHeight="15"/>
  <cols>
    <col min="1" max="1" width="9.5703125" bestFit="1" customWidth="1"/>
    <col min="2" max="2" width="6.85546875" customWidth="1"/>
    <col min="3" max="3" width="27.7109375" customWidth="1"/>
    <col min="4" max="4" width="49.7109375" customWidth="1"/>
    <col min="5" max="5" width="19.140625" style="1" customWidth="1"/>
    <col min="6" max="6" width="13.42578125" bestFit="1" customWidth="1"/>
    <col min="7" max="7" width="15.5703125" bestFit="1" customWidth="1"/>
    <col min="8" max="8" width="13.85546875" bestFit="1" customWidth="1"/>
    <col min="9" max="9" width="16.140625" bestFit="1" customWidth="1"/>
  </cols>
  <sheetData>
    <row r="3" spans="1:9" ht="15.75">
      <c r="A3" s="25" t="s">
        <v>86</v>
      </c>
      <c r="B3" s="14" t="s">
        <v>114</v>
      </c>
      <c r="C3" s="14"/>
      <c r="D3" s="14"/>
    </row>
    <row r="4" spans="1:9" ht="15.75">
      <c r="B4" s="14" t="s">
        <v>11</v>
      </c>
      <c r="C4" s="14"/>
      <c r="D4" s="14"/>
      <c r="E4" s="28"/>
      <c r="F4" s="15"/>
    </row>
    <row r="5" spans="1:9" ht="15.75">
      <c r="C5" s="14" t="s">
        <v>27</v>
      </c>
      <c r="D5" s="14"/>
      <c r="E5" s="28"/>
      <c r="F5" s="15"/>
    </row>
    <row r="7" spans="1:9">
      <c r="B7" s="16" t="s">
        <v>37</v>
      </c>
      <c r="C7" s="16"/>
      <c r="D7" s="16"/>
      <c r="F7" s="1"/>
      <c r="G7" s="1"/>
      <c r="H7" s="1"/>
      <c r="I7" s="1"/>
    </row>
    <row r="8" spans="1:9" ht="15.75" thickBot="1">
      <c r="B8" s="1"/>
      <c r="F8" s="1"/>
      <c r="G8" s="1"/>
      <c r="H8" s="1"/>
      <c r="I8" s="1"/>
    </row>
    <row r="9" spans="1:9">
      <c r="B9" s="64" t="s">
        <v>0</v>
      </c>
      <c r="C9" s="29" t="s">
        <v>41</v>
      </c>
      <c r="D9" s="18"/>
      <c r="E9" s="21" t="s">
        <v>28</v>
      </c>
    </row>
    <row r="10" spans="1:9">
      <c r="B10" s="65"/>
      <c r="C10" s="24" t="s">
        <v>42</v>
      </c>
      <c r="D10" s="24" t="s">
        <v>6</v>
      </c>
      <c r="E10" s="22" t="s">
        <v>30</v>
      </c>
    </row>
    <row r="11" spans="1:9" ht="15.75" thickBot="1">
      <c r="B11" s="66"/>
      <c r="C11" s="30"/>
      <c r="D11" s="20"/>
      <c r="E11" s="23" t="s">
        <v>29</v>
      </c>
    </row>
    <row r="12" spans="1:9">
      <c r="B12" s="12">
        <v>1</v>
      </c>
      <c r="C12" s="2" t="s">
        <v>43</v>
      </c>
      <c r="D12" s="2" t="s">
        <v>44</v>
      </c>
      <c r="E12" s="13" t="s">
        <v>87</v>
      </c>
    </row>
    <row r="13" spans="1:9">
      <c r="B13" s="6">
        <v>2</v>
      </c>
      <c r="C13" s="5" t="s">
        <v>2</v>
      </c>
      <c r="D13" s="5" t="s">
        <v>45</v>
      </c>
      <c r="E13" s="7" t="s">
        <v>88</v>
      </c>
    </row>
    <row r="14" spans="1:9">
      <c r="B14" s="6">
        <v>3</v>
      </c>
      <c r="C14" s="5" t="s">
        <v>1</v>
      </c>
      <c r="D14" s="5" t="s">
        <v>46</v>
      </c>
      <c r="E14" s="7" t="s">
        <v>88</v>
      </c>
    </row>
    <row r="15" spans="1:9">
      <c r="B15" s="6">
        <v>4</v>
      </c>
      <c r="C15" s="5" t="s">
        <v>47</v>
      </c>
      <c r="D15" s="5" t="s">
        <v>48</v>
      </c>
      <c r="E15" s="7" t="s">
        <v>87</v>
      </c>
    </row>
    <row r="16" spans="1:9">
      <c r="B16" s="6">
        <v>5</v>
      </c>
      <c r="C16" s="5" t="s">
        <v>49</v>
      </c>
      <c r="D16" s="5" t="s">
        <v>50</v>
      </c>
      <c r="E16" s="7" t="s">
        <v>87</v>
      </c>
    </row>
    <row r="17" spans="2:9">
      <c r="B17" s="12">
        <v>6</v>
      </c>
      <c r="C17" s="2" t="s">
        <v>51</v>
      </c>
      <c r="D17" s="2" t="s">
        <v>52</v>
      </c>
      <c r="E17" s="7" t="s">
        <v>87</v>
      </c>
      <c r="I17" s="17"/>
    </row>
    <row r="18" spans="2:9">
      <c r="B18" s="6">
        <v>7</v>
      </c>
      <c r="C18" s="5" t="s">
        <v>53</v>
      </c>
      <c r="D18" s="5" t="s">
        <v>54</v>
      </c>
      <c r="E18" s="7" t="s">
        <v>88</v>
      </c>
      <c r="I18" s="17"/>
    </row>
    <row r="19" spans="2:9">
      <c r="B19" s="12">
        <v>8</v>
      </c>
      <c r="C19" s="2" t="s">
        <v>32</v>
      </c>
      <c r="D19" s="2" t="s">
        <v>36</v>
      </c>
      <c r="E19" s="7" t="s">
        <v>88</v>
      </c>
    </row>
    <row r="20" spans="2:9">
      <c r="B20" s="6">
        <v>9</v>
      </c>
      <c r="C20" s="5" t="s">
        <v>55</v>
      </c>
      <c r="D20" s="5" t="s">
        <v>56</v>
      </c>
      <c r="E20" s="7" t="s">
        <v>88</v>
      </c>
    </row>
    <row r="21" spans="2:9">
      <c r="B21" s="12">
        <v>10</v>
      </c>
      <c r="C21" s="2" t="s">
        <v>57</v>
      </c>
      <c r="D21" s="2" t="s">
        <v>58</v>
      </c>
      <c r="E21" s="7" t="s">
        <v>88</v>
      </c>
    </row>
    <row r="22" spans="2:9">
      <c r="B22" s="6">
        <v>11</v>
      </c>
      <c r="C22" s="31" t="s">
        <v>4</v>
      </c>
      <c r="D22" s="5" t="s">
        <v>59</v>
      </c>
      <c r="E22" s="7" t="s">
        <v>88</v>
      </c>
    </row>
    <row r="23" spans="2:9">
      <c r="B23" s="12">
        <v>12</v>
      </c>
      <c r="C23" s="2" t="s">
        <v>60</v>
      </c>
      <c r="D23" s="2" t="s">
        <v>61</v>
      </c>
      <c r="E23" s="7" t="s">
        <v>87</v>
      </c>
    </row>
    <row r="24" spans="2:9">
      <c r="B24" s="12">
        <v>13</v>
      </c>
      <c r="C24" s="2" t="s">
        <v>62</v>
      </c>
      <c r="D24" s="2" t="s">
        <v>63</v>
      </c>
      <c r="E24" s="7" t="s">
        <v>88</v>
      </c>
    </row>
    <row r="25" spans="2:9">
      <c r="B25" s="6">
        <v>14</v>
      </c>
      <c r="C25" s="5" t="s">
        <v>64</v>
      </c>
      <c r="D25" s="5" t="s">
        <v>65</v>
      </c>
      <c r="E25" s="7" t="s">
        <v>88</v>
      </c>
    </row>
    <row r="26" spans="2:9">
      <c r="B26" s="6">
        <v>15</v>
      </c>
      <c r="C26" s="5" t="s">
        <v>66</v>
      </c>
      <c r="D26" s="5" t="s">
        <v>67</v>
      </c>
      <c r="E26" s="7" t="s">
        <v>88</v>
      </c>
    </row>
    <row r="27" spans="2:9">
      <c r="B27" s="12">
        <v>16</v>
      </c>
      <c r="C27" s="2" t="s">
        <v>31</v>
      </c>
      <c r="D27" s="2" t="s">
        <v>68</v>
      </c>
      <c r="E27" s="7" t="s">
        <v>88</v>
      </c>
    </row>
    <row r="28" spans="2:9">
      <c r="B28" s="6">
        <v>17</v>
      </c>
      <c r="C28" s="5" t="s">
        <v>69</v>
      </c>
      <c r="D28" s="5" t="s">
        <v>70</v>
      </c>
      <c r="E28" s="7" t="s">
        <v>88</v>
      </c>
    </row>
    <row r="29" spans="2:9">
      <c r="B29" s="6">
        <v>18</v>
      </c>
      <c r="C29" s="5" t="s">
        <v>71</v>
      </c>
      <c r="D29" s="5" t="s">
        <v>72</v>
      </c>
      <c r="E29" s="7" t="s">
        <v>88</v>
      </c>
    </row>
    <row r="30" spans="2:9" ht="15.75" thickBot="1">
      <c r="B30" s="8">
        <v>19</v>
      </c>
      <c r="C30" s="9" t="s">
        <v>3</v>
      </c>
      <c r="D30" s="9" t="s">
        <v>7</v>
      </c>
      <c r="E30" s="11" t="s">
        <v>87</v>
      </c>
    </row>
  </sheetData>
  <mergeCells count="1">
    <mergeCell ref="B9:B11"/>
  </mergeCells>
  <phoneticPr fontId="5" type="noConversion"/>
  <pageMargins left="0.7" right="0.7" top="0.75" bottom="0.75" header="0.3" footer="0.3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Art. 73 a</vt:lpstr>
      <vt:lpstr>Art. 73 b</vt:lpstr>
      <vt:lpstr>Art. 73 c</vt:lpstr>
      <vt:lpstr>Art. 73 d</vt:lpstr>
      <vt:lpstr>Art. 73 f</vt:lpstr>
      <vt:lpstr>Art. 73 h</vt:lpstr>
      <vt:lpstr>Art. 73 j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2023-02-01T06:52:44Z</cp:lastPrinted>
  <dcterms:created xsi:type="dcterms:W3CDTF">2021-05-19T08:13:41Z</dcterms:created>
  <dcterms:modified xsi:type="dcterms:W3CDTF">2023-02-01T06:52:59Z</dcterms:modified>
</cp:coreProperties>
</file>